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<sst xmlns="http://schemas.openxmlformats.org/spreadsheetml/2006/main" count="45" uniqueCount="45">
  <si>
    <t>№ п.п.</t>
  </si>
  <si>
    <t>Показатель</t>
  </si>
  <si>
    <t>Изменение (+,-)</t>
  </si>
  <si>
    <t>Темп роста, %</t>
  </si>
  <si>
    <t>Выводы</t>
  </si>
  <si>
    <t>Рентабельность продаж</t>
  </si>
  <si>
    <t>Бухгалтерская рентабельность от обычной деятельности</t>
  </si>
  <si>
    <t>Чистая рентабельность</t>
  </si>
  <si>
    <t>Экономическая рентабельность</t>
  </si>
  <si>
    <t>Рентабельность собственного капитала</t>
  </si>
  <si>
    <t>Валовая рентабельность</t>
  </si>
  <si>
    <t>Затратоотдача</t>
  </si>
  <si>
    <t>Рентабельность пермаментного капитала</t>
  </si>
  <si>
    <t>Коэффициент устойчивости экономического роста</t>
  </si>
  <si>
    <t>Отчет о прибылях и убытках</t>
  </si>
  <si>
    <t>Актив</t>
  </si>
  <si>
    <t>Код строки</t>
  </si>
  <si>
    <t>Доходы и расходы по обычным видам деятельности ВЫРУЧКА (НЕТТО) от продажи товаров, продукции, работ, услуг</t>
  </si>
  <si>
    <t>Себестоимость проданных товаров,продукции,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</si>
  <si>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</si>
  <si>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</si>
  <si>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</si>
  <si>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 от продаж)</t>
  </si>
  <si>
    <t>2. Прочие доходы и расходы Прценты к получению</t>
  </si>
  <si>
    <t>Проценты к уплате</t>
  </si>
  <si>
    <t>Доходы от участия в других организациях</t>
  </si>
  <si>
    <t>Прочие доходы</t>
  </si>
  <si>
    <t>Прочие расходы</t>
  </si>
  <si>
    <t>Прибыль до налогооблажения</t>
  </si>
  <si>
    <t>Отложенные налоговые активы</t>
  </si>
  <si>
    <t>Отложенные налоговые обязательства</t>
  </si>
  <si>
    <t>Текущий налог на прибыль и иные аналогичные обязательные платежи</t>
  </si>
  <si>
    <t>Чистая прибыль отчетного периода</t>
  </si>
  <si>
    <t>Постоянные налоговые обязательства</t>
  </si>
  <si>
    <t>Разводненная прибыль на акцию</t>
  </si>
  <si>
    <t>-</t>
  </si>
  <si>
    <t>Прибыль на единицу реализованной продукции увеличилась на 1,58%, тенденция положительная</t>
  </si>
  <si>
    <t>Прибыль на единицу реализованной продукции после выплаты налога снизилась на 0,31%, тенденция отрицательная</t>
  </si>
  <si>
    <t>Размер чистой прибыли на единицу выручки снизился на 1,11%</t>
  </si>
  <si>
    <t>Эффективность использования имущества организации увеличилась на 1,74%, тенденция положительная</t>
  </si>
  <si>
    <t>Эффективность использования собственного капитала увеличилась на 1,28%, тенденция положительная</t>
  </si>
  <si>
    <t>Валовая прибыль на единицу выручки увеличилась на 1,2%, тенденция положительная</t>
  </si>
  <si>
    <t>Прибыль от продажи на 2,04% больше покрывает затраты, тенденция положительная</t>
  </si>
  <si>
    <t>Эффективность вложенного на длительный срок капитала увеличилась на 1,29%, тенденция положительная</t>
  </si>
  <si>
    <t>Темпы роста собственного капитала за счет финансово-хозяйственной деятельности увеличились на 1,28%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</si>
</sst>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Bookman Old Styl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1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24.625" style="2" customWidth="1"/>
    <col min="2" max="2" width="22.25390625" style="5" customWidth="1"/>
    <col min="3" max="4" width="11.25390625" style="2" bestFit="1" customWidth="1"/>
    <col min="5" max="5" width="14.875" style="2" bestFit="1" customWidth="1"/>
    <col min="6" max="6" width="13.875" style="2" bestFit="1" customWidth="1"/>
    <col min="7" max="7" width="33.00390625" style="2" customWidth="1"/>
    <col min="8" max="16384" width="9.125" style="2" customWidth="1"/>
  </cols>
  <sheetData>
    <row r="1" spans="1:7" s="5" customFormat="1" ht="31.5">
      <c r="A1" s="4" t="s">
        <v>0</v>
      </c>
      <c r="B1" s="4" t="s">
        <v>1</v>
      </c>
      <c r="C1" s="4">
        <v>2009</v>
      </c>
      <c r="D1" s="4">
        <v>2010</v>
      </c>
      <c r="E1" s="4" t="s">
        <v>2</v>
      </c>
      <c r="F1" s="4" t="s">
        <v>3</v>
      </c>
      <c r="G1" s="4" t="s">
        <v>4</v>
      </c>
    </row>
    <row r="2" spans="1:7" ht="63">
      <c r="A2" s="1">
        <v>1</v>
      </c>
      <c r="B2" s="4" t="s">
        <v>5</v>
      </c>
      <c r="C2" s="3">
        <f>C20/C15*100%</f>
        <v>0.1119404705195384</v>
      </c>
      <c r="D2" s="3">
        <f>D20/D15*100%</f>
        <v>0.12773160709111503</v>
      </c>
      <c r="E2" s="3">
        <f>D2-C2</f>
        <v>0.01579113657157663</v>
      </c>
      <c r="F2" s="3">
        <f>D2/C2</f>
        <v>1.1410672699363043</v>
      </c>
      <c r="G2" s="4" t="s">
        <v>36</v>
      </c>
    </row>
    <row r="3" spans="1:7" ht="78.75">
      <c r="A3" s="1">
        <v>2</v>
      </c>
      <c r="B3" s="4" t="s">
        <v>6</v>
      </c>
      <c r="C3" s="3">
        <f>C26/C15</f>
        <v>0.11424255113173624</v>
      </c>
      <c r="D3" s="3">
        <f>D26/D15</f>
        <v>0.11113452572241393</v>
      </c>
      <c r="E3" s="3">
        <f>D3-C3</f>
        <v>-0.0031080254093223125</v>
      </c>
      <c r="F3" s="3">
        <f>D3/C3</f>
        <v>0.9727945027615992</v>
      </c>
      <c r="G3" s="5" t="s">
        <v>37</v>
      </c>
    </row>
    <row r="4" spans="1:7" ht="47.25">
      <c r="A4" s="1">
        <v>3</v>
      </c>
      <c r="B4" s="4" t="s">
        <v>7</v>
      </c>
      <c r="C4" s="3">
        <f>C30/C15*100%</f>
        <v>0.08998474883599428</v>
      </c>
      <c r="D4" s="3">
        <f>D30/D15*100%</f>
        <v>0.07890577667729104</v>
      </c>
      <c r="E4" s="3">
        <f aca="true" t="shared" si="0" ref="E4:E10">D4-C4</f>
        <v>-0.011078972158703237</v>
      </c>
      <c r="F4" s="3">
        <f aca="true" t="shared" si="1" ref="F4:F10">D4/C4</f>
        <v>0.8768794456614453</v>
      </c>
      <c r="G4" s="4" t="s">
        <v>38</v>
      </c>
    </row>
    <row r="5" spans="1:7" ht="78.75">
      <c r="A5" s="1">
        <v>4</v>
      </c>
      <c r="B5" s="4" t="s">
        <v>8</v>
      </c>
      <c r="C5" s="3">
        <f>C30/1351386*100%</f>
        <v>0.06933252231412787</v>
      </c>
      <c r="D5" s="3">
        <f>D30/1380878*100%</f>
        <v>0.08677088055570441</v>
      </c>
      <c r="E5" s="3">
        <f t="shared" si="0"/>
        <v>0.017438358241576538</v>
      </c>
      <c r="F5" s="3">
        <f t="shared" si="1"/>
        <v>1.2515177244319458</v>
      </c>
      <c r="G5" s="4" t="s">
        <v>39</v>
      </c>
    </row>
    <row r="6" spans="1:7" ht="78.75">
      <c r="A6" s="1">
        <v>5</v>
      </c>
      <c r="B6" s="4" t="s">
        <v>9</v>
      </c>
      <c r="C6" s="3">
        <f>C30/741353*100%</f>
        <v>0.12638378748045803</v>
      </c>
      <c r="D6" s="3">
        <f>D30/860782*100%</f>
        <v>0.1391990074141885</v>
      </c>
      <c r="E6" s="3">
        <f t="shared" si="0"/>
        <v>0.01281521993373047</v>
      </c>
      <c r="F6" s="3">
        <f t="shared" si="1"/>
        <v>1.101399239484827</v>
      </c>
      <c r="G6" s="4" t="s">
        <v>40</v>
      </c>
    </row>
    <row r="7" spans="1:7" ht="63">
      <c r="A7" s="1">
        <v>6</v>
      </c>
      <c r="B7" s="4" t="s">
        <v>10</v>
      </c>
      <c r="C7" s="3">
        <f>C17/C15*100%</f>
        <v>0.13113504002950352</v>
      </c>
      <c r="D7" s="3">
        <f>D17/D15*100%</f>
        <v>0.14315978716118324</v>
      </c>
      <c r="E7" s="3">
        <f t="shared" si="0"/>
        <v>0.012024747131679725</v>
      </c>
      <c r="F7" s="3">
        <f t="shared" si="1"/>
        <v>1.0916974374581678</v>
      </c>
      <c r="G7" s="4" t="s">
        <v>41</v>
      </c>
    </row>
    <row r="8" spans="1:7" ht="63">
      <c r="A8" s="1">
        <v>7</v>
      </c>
      <c r="B8" s="4" t="s">
        <v>11</v>
      </c>
      <c r="C8" s="3">
        <f>C20/(C16+C18+C19)*100%</f>
        <v>0.12605063827762372</v>
      </c>
      <c r="D8" s="3">
        <f>D20/(D16+D18+D19)*100%</f>
        <v>0.14643612921150242</v>
      </c>
      <c r="E8" s="3">
        <f t="shared" si="0"/>
        <v>0.020385490933878703</v>
      </c>
      <c r="F8" s="3">
        <f t="shared" si="1"/>
        <v>1.161724614904211</v>
      </c>
      <c r="G8" s="4" t="s">
        <v>42</v>
      </c>
    </row>
    <row r="9" spans="1:7" ht="78.75">
      <c r="A9" s="1">
        <v>8</v>
      </c>
      <c r="B9" s="4" t="s">
        <v>12</v>
      </c>
      <c r="C9" s="3">
        <f>C30/(741353+28200)*100%</f>
        <v>0.12175249787863864</v>
      </c>
      <c r="D9" s="3">
        <f>D30/(860782+29345)*100%</f>
        <v>0.13461000508916143</v>
      </c>
      <c r="E9" s="3">
        <f t="shared" si="0"/>
        <v>0.012857507210522798</v>
      </c>
      <c r="F9" s="3">
        <f t="shared" si="1"/>
        <v>1.1056036420980784</v>
      </c>
      <c r="G9" s="4" t="s">
        <v>43</v>
      </c>
    </row>
    <row r="10" spans="1:7" ht="78.75">
      <c r="A10" s="1">
        <v>9</v>
      </c>
      <c r="B10" s="4" t="s">
        <v>13</v>
      </c>
      <c r="C10" s="3">
        <f>C30/741353*100%</f>
        <v>0.12638378748045803</v>
      </c>
      <c r="D10" s="3">
        <f>D30/860782*100%</f>
        <v>0.1391990074141885</v>
      </c>
      <c r="E10" s="3">
        <f t="shared" si="0"/>
        <v>0.01281521993373047</v>
      </c>
      <c r="F10" s="3">
        <f t="shared" si="1"/>
        <v>1.101399239484827</v>
      </c>
      <c r="G10" s="4" t="s">
        <v>44</v>
      </c>
    </row>
    <row r="12" spans="1:7" ht="15.75">
      <c r="A12" s="9" t="s">
        <v>14</v>
      </c>
      <c r="B12" s="9"/>
      <c r="C12" s="9"/>
      <c r="D12" s="9"/>
      <c r="E12" s="9"/>
      <c r="F12" s="9"/>
      <c r="G12" s="9"/>
    </row>
    <row r="13" spans="1:5" ht="15.75">
      <c r="A13" s="6" t="s">
        <v>15</v>
      </c>
      <c r="B13" s="7" t="s">
        <v>16</v>
      </c>
      <c r="C13" s="6">
        <v>2010</v>
      </c>
      <c r="D13" s="6">
        <v>2009</v>
      </c>
      <c r="E13" s="6">
        <v>2008</v>
      </c>
    </row>
    <row r="14" spans="1:5" ht="15.75">
      <c r="A14" s="6">
        <v>1</v>
      </c>
      <c r="B14" s="7">
        <v>2</v>
      </c>
      <c r="C14" s="6">
        <v>4</v>
      </c>
      <c r="D14" s="6">
        <v>5</v>
      </c>
      <c r="E14" s="6">
        <v>3</v>
      </c>
    </row>
    <row r="15" spans="1:5" ht="126">
      <c r="A15" s="8" t="s">
        <v>17</v>
      </c>
      <c r="B15" s="4">
        <v>10</v>
      </c>
      <c r="C15" s="1">
        <v>1041232</v>
      </c>
      <c r="D15" s="1">
        <v>1518520</v>
      </c>
      <c r="E15" s="1">
        <v>1296134</v>
      </c>
    </row>
    <row r="16" spans="1:5" ht="74.25" customHeight="1">
      <c r="A16" s="8" t="s">
        <v>18</v>
      </c>
      <c r="B16" s="4">
        <v>20</v>
      </c>
      <c r="C16" s="1">
        <v>904690</v>
      </c>
      <c r="D16" s="1">
        <v>1301129</v>
      </c>
      <c r="E16" s="1">
        <v>950547</v>
      </c>
    </row>
    <row r="17" spans="1:5" ht="30" customHeight="1">
      <c r="A17" s="8" t="s">
        <v>19</v>
      </c>
      <c r="B17" s="4">
        <v>29</v>
      </c>
      <c r="C17" s="1">
        <v>136542</v>
      </c>
      <c r="D17" s="1">
        <v>217391</v>
      </c>
      <c r="E17" s="1">
        <v>345587</v>
      </c>
    </row>
    <row r="18" spans="1:5" ht="36.75" customHeight="1">
      <c r="A18" s="8" t="s">
        <v>20</v>
      </c>
      <c r="B18" s="4">
        <v>30</v>
      </c>
      <c r="C18" s="1">
        <v>1123</v>
      </c>
      <c r="D18" s="1">
        <v>955</v>
      </c>
      <c r="E18" s="1">
        <v>587</v>
      </c>
    </row>
    <row r="19" spans="1:5" ht="35.25" customHeight="1">
      <c r="A19" s="8" t="s">
        <v>21</v>
      </c>
      <c r="B19" s="4">
        <v>40</v>
      </c>
      <c r="C19" s="1">
        <v>18863</v>
      </c>
      <c r="D19" s="1">
        <v>22473</v>
      </c>
      <c r="E19" s="1">
        <v>14582</v>
      </c>
    </row>
    <row r="20" spans="1:5" ht="36.75" customHeight="1">
      <c r="A20" s="8" t="s">
        <v>22</v>
      </c>
      <c r="B20" s="4">
        <v>50</v>
      </c>
      <c r="C20" s="1">
        <f>C17-C18-C19</f>
        <v>116556</v>
      </c>
      <c r="D20" s="1">
        <f>D17-D18-D19</f>
        <v>193963</v>
      </c>
      <c r="E20" s="1">
        <f>E17-E18-E19</f>
        <v>330418</v>
      </c>
    </row>
    <row r="21" spans="1:5" ht="50.25" customHeight="1">
      <c r="A21" s="8" t="s">
        <v>23</v>
      </c>
      <c r="B21" s="4">
        <v>60</v>
      </c>
      <c r="C21" s="1">
        <v>11741</v>
      </c>
      <c r="D21" s="1">
        <v>4293</v>
      </c>
      <c r="E21" s="1">
        <v>4879</v>
      </c>
    </row>
    <row r="22" spans="1:5" ht="26.25" customHeight="1">
      <c r="A22" s="8" t="s">
        <v>24</v>
      </c>
      <c r="B22" s="4">
        <v>70</v>
      </c>
      <c r="C22" s="1">
        <v>0</v>
      </c>
      <c r="D22" s="1">
        <v>1030</v>
      </c>
      <c r="E22" s="1">
        <v>0</v>
      </c>
    </row>
    <row r="23" spans="1:5" ht="46.5" customHeight="1">
      <c r="A23" s="8" t="s">
        <v>25</v>
      </c>
      <c r="B23" s="4">
        <v>80</v>
      </c>
      <c r="C23" s="1">
        <v>0</v>
      </c>
      <c r="D23" s="1">
        <v>221</v>
      </c>
      <c r="E23" s="1">
        <v>13</v>
      </c>
    </row>
    <row r="24" spans="1:5" ht="21.75" customHeight="1">
      <c r="A24" s="8" t="s">
        <v>26</v>
      </c>
      <c r="B24" s="4">
        <v>90</v>
      </c>
      <c r="C24" s="1">
        <v>21938</v>
      </c>
      <c r="D24" s="1">
        <v>36380</v>
      </c>
      <c r="E24" s="1">
        <v>53734</v>
      </c>
    </row>
    <row r="25" spans="1:5" ht="22.5" customHeight="1">
      <c r="A25" s="8" t="s">
        <v>27</v>
      </c>
      <c r="B25" s="4">
        <v>100</v>
      </c>
      <c r="C25" s="1">
        <v>31282</v>
      </c>
      <c r="D25" s="1">
        <v>65067</v>
      </c>
      <c r="E25" s="1">
        <v>80711</v>
      </c>
    </row>
    <row r="26" spans="1:5" ht="30.75" customHeight="1">
      <c r="A26" s="8" t="s">
        <v>28</v>
      </c>
      <c r="B26" s="4">
        <v>140</v>
      </c>
      <c r="C26" s="1">
        <f>C20+C21-C22+C23+C24-C25</f>
        <v>118953</v>
      </c>
      <c r="D26" s="1">
        <f>D20+D21-D22+D23+D24-D25</f>
        <v>168760</v>
      </c>
      <c r="E26" s="1">
        <f>E20+E21-E22+E23+E24-E25</f>
        <v>308333</v>
      </c>
    </row>
    <row r="27" spans="1:5" ht="35.25" customHeight="1">
      <c r="A27" s="8" t="s">
        <v>29</v>
      </c>
      <c r="B27" s="4">
        <v>141</v>
      </c>
      <c r="C27" s="1">
        <v>0</v>
      </c>
      <c r="D27" s="1">
        <v>0</v>
      </c>
      <c r="E27" s="1">
        <v>0</v>
      </c>
    </row>
    <row r="28" spans="1:5" ht="49.5" customHeight="1">
      <c r="A28" s="8" t="s">
        <v>30</v>
      </c>
      <c r="B28" s="4">
        <v>142</v>
      </c>
      <c r="C28" s="1">
        <v>0</v>
      </c>
      <c r="D28" s="1">
        <v>0</v>
      </c>
      <c r="E28" s="1">
        <v>0</v>
      </c>
    </row>
    <row r="29" spans="1:5" ht="81" customHeight="1">
      <c r="A29" s="8" t="s">
        <v>31</v>
      </c>
      <c r="B29" s="4">
        <v>150</v>
      </c>
      <c r="C29" s="1">
        <v>25258</v>
      </c>
      <c r="D29" s="1">
        <v>48940</v>
      </c>
      <c r="E29" s="1">
        <v>54926</v>
      </c>
    </row>
    <row r="30" spans="1:5" ht="36" customHeight="1">
      <c r="A30" s="8" t="s">
        <v>32</v>
      </c>
      <c r="B30" s="4">
        <v>190</v>
      </c>
      <c r="C30" s="1">
        <f>C26-C29</f>
        <v>93695</v>
      </c>
      <c r="D30" s="1">
        <f>D26-D29</f>
        <v>119820</v>
      </c>
      <c r="E30" s="1">
        <f>E26-E29</f>
        <v>253407</v>
      </c>
    </row>
    <row r="31" spans="1:5" ht="48" customHeight="1">
      <c r="A31" s="8" t="s">
        <v>33</v>
      </c>
      <c r="B31" s="4">
        <v>200</v>
      </c>
      <c r="C31" s="1"/>
      <c r="D31" s="1"/>
      <c r="E31" s="1"/>
    </row>
    <row r="32" spans="1:5" ht="33" customHeight="1">
      <c r="A32" s="8" t="s">
        <v>34</v>
      </c>
      <c r="B32" s="4" t="s">
        <v>35</v>
      </c>
      <c r="C32" s="1"/>
      <c r="D32" s="1"/>
      <c r="E32" s="1"/>
    </row>
  </sheetData>
  <mergeCells count="1">
    <mergeCell ref="A12:G1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ОЛЯ</cp:lastModifiedBy>
  <dcterms:created xsi:type="dcterms:W3CDTF">2009-12-01T10:03:43Z</dcterms:created>
  <dcterms:modified xsi:type="dcterms:W3CDTF">2012-06-17T14:47:27Z</dcterms:modified>
  <cp:category/>
  <cp:version/>
  <cp:contentType/>
  <cp:contentStatus/>
</cp:coreProperties>
</file>